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88" lockStructure="1"/>
  <bookViews>
    <workbookView xWindow="480" yWindow="60" windowWidth="7980" windowHeight="6030"/>
  </bookViews>
  <sheets>
    <sheet name="INSPEC. Y VIGI." sheetId="1" r:id="rId1"/>
  </sheets>
  <definedNames>
    <definedName name="_xlnm.Print_Area" localSheetId="0">'INSPEC. Y VIGI.'!$A$1:$BB$35</definedName>
  </definedNames>
  <calcPr calcId="145621"/>
</workbook>
</file>

<file path=xl/calcChain.xml><?xml version="1.0" encoding="utf-8"?>
<calcChain xmlns="http://schemas.openxmlformats.org/spreadsheetml/2006/main">
  <c r="Y16" i="1" l="1"/>
  <c r="C13" i="1"/>
  <c r="Q13" i="1"/>
  <c r="C16" i="1" l="1"/>
  <c r="AR13" i="1"/>
  <c r="AI13" i="1"/>
  <c r="AA13" i="1"/>
  <c r="AO9" i="1"/>
  <c r="AA9" i="1"/>
  <c r="C9" i="1"/>
  <c r="AL5" i="1"/>
  <c r="AL21" i="1" l="1"/>
</calcChain>
</file>

<file path=xl/sharedStrings.xml><?xml version="1.0" encoding="utf-8"?>
<sst xmlns="http://schemas.openxmlformats.org/spreadsheetml/2006/main" count="77" uniqueCount="57">
  <si>
    <t>FECHA</t>
  </si>
  <si>
    <t>ENTIDAD FEDERATIVA</t>
  </si>
  <si>
    <t xml:space="preserve">CICLO ESCOLAR </t>
  </si>
  <si>
    <t xml:space="preserve">DATOS DEL PLANTEL </t>
  </si>
  <si>
    <t>NOMBRE</t>
  </si>
  <si>
    <t>CALVE PLANEACION</t>
  </si>
  <si>
    <t>CLAVE ENCONOMICA</t>
  </si>
  <si>
    <t>UBICACIÓN</t>
  </si>
  <si>
    <t>CALLE No.</t>
  </si>
  <si>
    <t>COLONIA</t>
  </si>
  <si>
    <t>CODIGO POSTAL</t>
  </si>
  <si>
    <t>POBLACION</t>
  </si>
  <si>
    <t>MUNICICPIO</t>
  </si>
  <si>
    <t>ORGANIZACIÓN</t>
  </si>
  <si>
    <t>TURNO</t>
  </si>
  <si>
    <t>ZONA ESCOLAR</t>
  </si>
  <si>
    <t>ALUMNOS INSCRITOS</t>
  </si>
  <si>
    <t>CUOTA UNITARIA</t>
  </si>
  <si>
    <t>IMPORTE TOTAL</t>
  </si>
  <si>
    <t>VALIDACION</t>
  </si>
  <si>
    <t>PROFR.</t>
  </si>
  <si>
    <t>QUINTANA ROO</t>
  </si>
  <si>
    <t>CANCUN</t>
  </si>
  <si>
    <t>BENITO JUAREZ</t>
  </si>
  <si>
    <t>MATUTINO</t>
  </si>
  <si>
    <t>042</t>
  </si>
  <si>
    <t>SELLO  DE  LA  INSPECCION  ESCOLAR  DE  ZONA</t>
  </si>
  <si>
    <t>INSPECCION  ESCOLAR  DE  ZONA</t>
  </si>
  <si>
    <t>JESUS MARTIN RICALDE CASTRO</t>
  </si>
  <si>
    <t>INCOMPLETA</t>
  </si>
  <si>
    <t>ORDEN DE INGRESO</t>
  </si>
  <si>
    <t>POR</t>
  </si>
  <si>
    <t>INSPECCION Y VIGILANCIA</t>
  </si>
  <si>
    <t>PEHALTUN</t>
  </si>
  <si>
    <t>26</t>
  </si>
  <si>
    <t>23PPR0125U</t>
  </si>
  <si>
    <t>CENTRO EDUCATIVO EL MANANTIAL</t>
  </si>
  <si>
    <t>COLEGIO HISPANOAMERICANO LA LUNA</t>
  </si>
  <si>
    <t>JOSE VASCONCELOS</t>
  </si>
  <si>
    <t>CENTRO INFANTIL LATINOAMERICANO</t>
  </si>
  <si>
    <t>COLEGIO KING DAVID</t>
  </si>
  <si>
    <t>23PPR0099M</t>
  </si>
  <si>
    <t>23PPR0100L</t>
  </si>
  <si>
    <t>23PPR0156N</t>
  </si>
  <si>
    <t>23PPR0163X</t>
  </si>
  <si>
    <t>AV. DEL BOSQUE</t>
  </si>
  <si>
    <t>COMPLETA</t>
  </si>
  <si>
    <t>2014</t>
  </si>
  <si>
    <t>11</t>
  </si>
  <si>
    <t>AV. KABAH L. 7 MZ. 3 SMZ. 43</t>
  </si>
  <si>
    <t>MADROÑO 131</t>
  </si>
  <si>
    <t xml:space="preserve">REG. 311 SMZ. 313 </t>
  </si>
  <si>
    <t>KINIC</t>
  </si>
  <si>
    <t>AV. CANCÚN</t>
  </si>
  <si>
    <t>MZ. 25 L. 6</t>
  </si>
  <si>
    <t>AV-FONATUR</t>
  </si>
  <si>
    <t>SM-313 MZA-20 LTE-3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</si>
</sst>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color theme="0" tint="-0.1499984740745262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5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double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double">
        <color indexed="64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ouble">
        <color indexed="64"/>
      </right>
      <top/>
      <bottom style="thin">
        <color indexed="9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4" xfId="0" applyFont="1" applyBorder="1" applyProtection="1"/>
    <xf numFmtId="0" fontId="1" fillId="0" borderId="26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1" fillId="0" borderId="27" xfId="0" applyFont="1" applyFill="1" applyBorder="1" applyAlignment="1" applyProtection="1">
      <alignment horizontal="center" vertical="center"/>
    </xf>
    <xf numFmtId="0" fontId="1" fillId="0" borderId="3" xfId="0" applyFont="1" applyBorder="1" applyProtection="1"/>
    <xf numFmtId="0" fontId="2" fillId="0" borderId="28" xfId="0" applyFont="1" applyBorder="1" applyAlignment="1" applyProtection="1">
      <alignment vertical="center"/>
    </xf>
    <xf numFmtId="0" fontId="1" fillId="3" borderId="1" xfId="0" applyFont="1" applyFill="1" applyBorder="1" applyProtection="1"/>
    <xf numFmtId="0" fontId="1" fillId="3" borderId="0" xfId="0" applyFont="1" applyFill="1" applyProtection="1"/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40" xfId="0" applyFont="1" applyFill="1" applyBorder="1" applyAlignment="1" applyProtection="1">
      <alignment horizontal="center" vertical="top"/>
    </xf>
    <xf numFmtId="164" fontId="1" fillId="0" borderId="29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1" fontId="1" fillId="0" borderId="29" xfId="0" applyNumberFormat="1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41869</xdr:colOff>
      <xdr:row>0</xdr:row>
      <xdr:rowOff>52336</xdr:rowOff>
    </xdr:from>
    <xdr:to>
      <xdr:col>7</xdr:col>
      <xdr:colOff>52335</xdr:colOff>
      <xdr:row>5</xdr:row>
      <xdr:rowOff>93396</xdr:rowOff>
    </xdr:to>
    <xdr:grpSp>
      <xdr:nvGrpSpPr>
        <xdr:cNvPr id="5" name="4 Grupo"/>
        <xdr:cNvGrpSpPr/>
      </xdr:nvGrpSpPr>
      <xdr:grpSpPr>
        <a:xfrm>
          <a:off x="94204" y="52336"/>
          <a:ext cx="826895" cy="951692"/>
          <a:chOff x="94204" y="52336"/>
          <a:chExt cx="826895" cy="951692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204" y="52336"/>
            <a:ext cx="826895" cy="9516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470164" y="177098"/>
            <a:ext cx="94208" cy="7448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absolute">
    <xdr:from>
      <xdr:col>36</xdr:col>
      <xdr:colOff>73268</xdr:colOff>
      <xdr:row>26</xdr:row>
      <xdr:rowOff>41868</xdr:rowOff>
    </xdr:from>
    <xdr:to>
      <xdr:col>43</xdr:col>
      <xdr:colOff>112001</xdr:colOff>
      <xdr:row>30</xdr:row>
      <xdr:rowOff>159176</xdr:rowOff>
    </xdr:to>
    <xdr:pic>
      <xdr:nvPicPr>
        <xdr:cNvPr id="6" name="Picture 11" descr="Escanear0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97000"/>
                  </a14:imgEffect>
                  <a14:imgEffect>
                    <a14:colorTemperature colorTemp="11500"/>
                  </a14:imgEffect>
                  <a14:imgEffect>
                    <a14:saturation sat="0"/>
                  </a14:imgEffect>
                  <a14:imgEffect>
                    <a14:brightnessContrast bright="-2000" contrast="-42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888103" y="4197280"/>
          <a:ext cx="991233" cy="95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M50"/>
  <sheetViews>
    <sheetView tabSelected="1" view="pageBreakPreview" zoomScale="91" zoomScaleSheetLayoutView="91" workbookViewId="0">
      <selection activeCell="AP4" sqref="AP4"/>
    </sheetView>
  </sheetViews>
  <sheetFormatPr baseColWidth="10" defaultRowHeight="11.25" x14ac:dyDescent="0.2"/>
  <cols>
    <col min="1" max="1" width="0.85546875" style="1" customWidth="1"/>
    <col min="2" max="53" width="2" style="1" customWidth="1"/>
    <col min="54" max="54" width="0.7109375" style="1" customWidth="1"/>
    <col min="55" max="61" width="3.42578125" style="77" hidden="1" customWidth="1"/>
    <col min="62" max="65" width="3.85546875" style="76" hidden="1" customWidth="1"/>
    <col min="66" max="16384" width="11.42578125" style="1"/>
  </cols>
  <sheetData>
    <row r="1" spans="1:65" ht="16.5" customHeight="1" x14ac:dyDescent="0.2">
      <c r="A1" s="3"/>
      <c r="B1" s="3"/>
      <c r="C1" s="3"/>
      <c r="D1" s="3"/>
      <c r="E1" s="3"/>
      <c r="F1" s="3"/>
      <c r="G1" s="3"/>
      <c r="H1" s="3"/>
      <c r="I1" s="3"/>
      <c r="J1" s="58" t="s">
        <v>30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0"/>
      <c r="AD1" s="49"/>
      <c r="AE1" s="48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6"/>
      <c r="AR1" s="50" t="s">
        <v>0</v>
      </c>
      <c r="AS1" s="50"/>
      <c r="AT1" s="50"/>
      <c r="AU1" s="50"/>
      <c r="AV1" s="50"/>
      <c r="AW1" s="50"/>
      <c r="AX1" s="50"/>
      <c r="AY1" s="50"/>
      <c r="AZ1" s="50"/>
      <c r="BA1" s="8"/>
      <c r="BB1" s="3"/>
      <c r="BC1" s="77">
        <v>1</v>
      </c>
      <c r="BD1" s="78">
        <v>2</v>
      </c>
      <c r="BE1" s="78">
        <v>3</v>
      </c>
      <c r="BF1" s="78">
        <v>4</v>
      </c>
      <c r="BG1" s="78">
        <v>5</v>
      </c>
      <c r="BH1" s="78">
        <v>6</v>
      </c>
      <c r="BI1" s="78">
        <v>7</v>
      </c>
      <c r="BJ1" s="78">
        <v>8</v>
      </c>
      <c r="BK1" s="78">
        <v>9</v>
      </c>
      <c r="BL1" s="78">
        <v>0</v>
      </c>
      <c r="BM1" s="78">
        <v>11</v>
      </c>
    </row>
    <row r="2" spans="1:65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55" t="s">
        <v>31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7"/>
      <c r="AD2" s="49"/>
      <c r="AE2" s="48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6"/>
      <c r="AR2" s="88" t="s">
        <v>34</v>
      </c>
      <c r="AS2" s="88"/>
      <c r="AT2" s="88"/>
      <c r="AU2" s="88" t="s">
        <v>48</v>
      </c>
      <c r="AV2" s="88"/>
      <c r="AW2" s="88"/>
      <c r="AX2" s="88" t="s">
        <v>47</v>
      </c>
      <c r="AY2" s="88"/>
      <c r="AZ2" s="88"/>
      <c r="BA2" s="8"/>
      <c r="BB2" s="3"/>
      <c r="BC2" s="77">
        <v>1</v>
      </c>
      <c r="BD2" s="78" t="s">
        <v>36</v>
      </c>
      <c r="BE2" s="78" t="s">
        <v>41</v>
      </c>
      <c r="BF2" s="78" t="s">
        <v>41</v>
      </c>
      <c r="BG2" s="78" t="s">
        <v>49</v>
      </c>
      <c r="BH2" s="78" t="s">
        <v>45</v>
      </c>
      <c r="BI2" s="78">
        <v>77533</v>
      </c>
      <c r="BJ2" s="78" t="s">
        <v>22</v>
      </c>
      <c r="BK2" s="78" t="s">
        <v>23</v>
      </c>
      <c r="BL2" s="78" t="s">
        <v>29</v>
      </c>
      <c r="BM2" s="78" t="s">
        <v>24</v>
      </c>
    </row>
    <row r="3" spans="1:65" ht="8.1" customHeight="1" x14ac:dyDescent="0.2">
      <c r="A3" s="3"/>
      <c r="B3" s="3"/>
      <c r="C3" s="3"/>
      <c r="D3" s="3"/>
      <c r="E3" s="3"/>
      <c r="F3" s="3"/>
      <c r="G3" s="3"/>
      <c r="H3" s="3"/>
      <c r="I3" s="3"/>
      <c r="J3" s="55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49"/>
      <c r="AE3" s="48"/>
      <c r="AF3" s="4"/>
      <c r="AG3" s="4"/>
      <c r="AH3" s="13"/>
      <c r="AI3" s="13"/>
      <c r="AJ3" s="13"/>
      <c r="AK3" s="13"/>
      <c r="AL3" s="13"/>
      <c r="AM3" s="13"/>
      <c r="AN3" s="13"/>
      <c r="AO3" s="13"/>
      <c r="AP3" s="4"/>
      <c r="AQ3" s="13"/>
      <c r="AR3" s="18"/>
      <c r="AS3" s="18"/>
      <c r="AT3" s="18"/>
      <c r="AU3" s="18"/>
      <c r="AV3" s="18"/>
      <c r="AW3" s="18"/>
      <c r="AX3" s="18"/>
      <c r="AY3" s="18"/>
      <c r="AZ3" s="18"/>
      <c r="BA3" s="4"/>
      <c r="BB3" s="3"/>
      <c r="BC3" s="77">
        <v>2</v>
      </c>
      <c r="BD3" s="78" t="s">
        <v>37</v>
      </c>
      <c r="BE3" s="78" t="s">
        <v>42</v>
      </c>
      <c r="BF3" s="78" t="s">
        <v>42</v>
      </c>
      <c r="BG3" s="78" t="s">
        <v>50</v>
      </c>
      <c r="BH3" s="78" t="s">
        <v>51</v>
      </c>
      <c r="BI3" s="78">
        <v>77533</v>
      </c>
      <c r="BJ3" s="78" t="s">
        <v>22</v>
      </c>
      <c r="BK3" s="78" t="s">
        <v>23</v>
      </c>
      <c r="BL3" s="78" t="s">
        <v>46</v>
      </c>
      <c r="BM3" s="78" t="s">
        <v>24</v>
      </c>
    </row>
    <row r="4" spans="1:65" ht="15.95" customHeight="1" x14ac:dyDescent="0.3">
      <c r="A4" s="3"/>
      <c r="B4" s="3"/>
      <c r="C4" s="3"/>
      <c r="D4" s="3"/>
      <c r="E4" s="3"/>
      <c r="F4" s="3"/>
      <c r="G4" s="3"/>
      <c r="H4" s="3"/>
      <c r="I4" s="3"/>
      <c r="J4" s="71" t="s">
        <v>32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49"/>
      <c r="AE4" s="48"/>
      <c r="AF4" s="4"/>
      <c r="AG4" s="6"/>
      <c r="AH4" s="50" t="s">
        <v>2</v>
      </c>
      <c r="AI4" s="50"/>
      <c r="AJ4" s="50"/>
      <c r="AK4" s="50"/>
      <c r="AL4" s="50"/>
      <c r="AM4" s="50"/>
      <c r="AN4" s="50"/>
      <c r="AO4" s="50"/>
      <c r="AP4" s="86">
        <v>3</v>
      </c>
      <c r="AQ4" s="50" t="s">
        <v>1</v>
      </c>
      <c r="AR4" s="50"/>
      <c r="AS4" s="50"/>
      <c r="AT4" s="50"/>
      <c r="AU4" s="50"/>
      <c r="AV4" s="50"/>
      <c r="AW4" s="50"/>
      <c r="AX4" s="50"/>
      <c r="AY4" s="50"/>
      <c r="AZ4" s="50"/>
      <c r="BA4" s="8"/>
      <c r="BB4" s="3"/>
      <c r="BC4" s="77">
        <v>3</v>
      </c>
      <c r="BD4" s="78" t="s">
        <v>38</v>
      </c>
      <c r="BE4" s="78" t="s">
        <v>35</v>
      </c>
      <c r="BF4" s="78" t="s">
        <v>35</v>
      </c>
      <c r="BG4" s="78" t="s">
        <v>52</v>
      </c>
      <c r="BH4" s="78" t="s">
        <v>33</v>
      </c>
      <c r="BI4" s="78">
        <v>77533</v>
      </c>
      <c r="BJ4" s="78" t="s">
        <v>22</v>
      </c>
      <c r="BK4" s="78" t="s">
        <v>23</v>
      </c>
      <c r="BL4" s="78" t="s">
        <v>29</v>
      </c>
      <c r="BM4" s="78" t="s">
        <v>24</v>
      </c>
    </row>
    <row r="5" spans="1:65" ht="15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6"/>
      <c r="AH5" s="74">
        <v>2014</v>
      </c>
      <c r="AI5" s="74"/>
      <c r="AJ5" s="74"/>
      <c r="AK5" s="74"/>
      <c r="AL5" s="74">
        <f>AH5+1</f>
        <v>2015</v>
      </c>
      <c r="AM5" s="74"/>
      <c r="AN5" s="74"/>
      <c r="AO5" s="74"/>
      <c r="AP5" s="12"/>
      <c r="AQ5" s="75" t="s">
        <v>21</v>
      </c>
      <c r="AR5" s="75"/>
      <c r="AS5" s="75"/>
      <c r="AT5" s="75"/>
      <c r="AU5" s="75"/>
      <c r="AV5" s="75"/>
      <c r="AW5" s="75"/>
      <c r="AX5" s="75"/>
      <c r="AY5" s="75"/>
      <c r="AZ5" s="75"/>
      <c r="BA5" s="8"/>
      <c r="BB5" s="3"/>
      <c r="BC5" s="77">
        <v>4</v>
      </c>
      <c r="BD5" s="78" t="s">
        <v>39</v>
      </c>
      <c r="BE5" s="78" t="s">
        <v>43</v>
      </c>
      <c r="BF5" s="78" t="s">
        <v>43</v>
      </c>
      <c r="BG5" s="78" t="s">
        <v>53</v>
      </c>
      <c r="BH5" s="78" t="s">
        <v>54</v>
      </c>
      <c r="BI5" s="78">
        <v>77533</v>
      </c>
      <c r="BJ5" s="78" t="s">
        <v>22</v>
      </c>
      <c r="BK5" s="78" t="s">
        <v>23</v>
      </c>
      <c r="BL5" s="78" t="s">
        <v>29</v>
      </c>
      <c r="BM5" s="78" t="s">
        <v>24</v>
      </c>
    </row>
    <row r="6" spans="1:65" ht="15.95" customHeight="1" thickBot="1" x14ac:dyDescent="0.25">
      <c r="A6" s="3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54" t="s">
        <v>3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40"/>
      <c r="AH6" s="39"/>
      <c r="AI6" s="39"/>
      <c r="AJ6" s="39"/>
      <c r="AK6" s="39"/>
      <c r="AL6" s="39"/>
      <c r="AM6" s="39"/>
      <c r="AN6" s="39"/>
      <c r="AO6" s="39"/>
      <c r="AP6" s="40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40"/>
      <c r="BB6" s="3"/>
      <c r="BC6" s="77">
        <v>5</v>
      </c>
      <c r="BD6" s="78" t="s">
        <v>40</v>
      </c>
      <c r="BE6" s="78" t="s">
        <v>44</v>
      </c>
      <c r="BF6" s="78" t="s">
        <v>44</v>
      </c>
      <c r="BG6" s="78" t="s">
        <v>55</v>
      </c>
      <c r="BH6" s="78" t="s">
        <v>56</v>
      </c>
      <c r="BI6" s="78">
        <v>77533</v>
      </c>
      <c r="BJ6" s="78" t="s">
        <v>22</v>
      </c>
      <c r="BK6" s="78" t="s">
        <v>23</v>
      </c>
      <c r="BL6" s="78" t="s">
        <v>46</v>
      </c>
      <c r="BM6" s="78" t="s">
        <v>24</v>
      </c>
    </row>
    <row r="7" spans="1:65" ht="8.1" customHeight="1" thickTop="1" x14ac:dyDescent="0.2">
      <c r="A7" s="6"/>
      <c r="B7" s="3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7"/>
      <c r="AH7" s="17"/>
      <c r="AI7" s="17"/>
      <c r="AJ7" s="17"/>
      <c r="AK7" s="17"/>
      <c r="AL7" s="17"/>
      <c r="AM7" s="16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33"/>
      <c r="BB7" s="8"/>
      <c r="BC7" s="77">
        <v>6</v>
      </c>
      <c r="BD7" s="78"/>
      <c r="BE7" s="78"/>
      <c r="BF7" s="78"/>
      <c r="BG7" s="78"/>
      <c r="BH7" s="78"/>
      <c r="BI7" s="78"/>
      <c r="BJ7" s="78"/>
      <c r="BK7" s="78"/>
      <c r="BL7" s="78"/>
      <c r="BM7" s="78"/>
    </row>
    <row r="8" spans="1:65" ht="15.95" customHeight="1" x14ac:dyDescent="0.2">
      <c r="A8" s="6"/>
      <c r="B8" s="28"/>
      <c r="C8" s="51" t="s">
        <v>4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45"/>
      <c r="Z8" s="11"/>
      <c r="AA8" s="51" t="s">
        <v>5</v>
      </c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  <c r="AM8" s="11"/>
      <c r="AN8" s="43"/>
      <c r="AO8" s="51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  <c r="BA8" s="29"/>
      <c r="BB8" s="8"/>
      <c r="BC8" s="77">
        <v>7</v>
      </c>
      <c r="BD8" s="78"/>
      <c r="BE8" s="78"/>
      <c r="BF8" s="78"/>
      <c r="BG8" s="78"/>
      <c r="BH8" s="78"/>
      <c r="BI8" s="78"/>
      <c r="BJ8" s="78"/>
      <c r="BK8" s="78"/>
      <c r="BL8" s="78"/>
      <c r="BM8" s="78"/>
    </row>
    <row r="9" spans="1:65" ht="15.95" customHeight="1" x14ac:dyDescent="0.2">
      <c r="A9" s="6"/>
      <c r="B9" s="28"/>
      <c r="C9" s="79" t="str">
        <f>VLOOKUP(AP4,BC1:BM11,2,2)</f>
        <v>JOSE VASCONCELOS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46"/>
      <c r="Z9" s="11"/>
      <c r="AA9" s="82" t="str">
        <f>VLOOKUP(AP4,BC1:BM11,3,2)</f>
        <v>23PPR0125U</v>
      </c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4"/>
      <c r="AM9" s="11"/>
      <c r="AN9" s="44"/>
      <c r="AO9" s="82" t="str">
        <f>VLOOKUP(AP4,BC1:BM11,4,2)</f>
        <v>23PPR0125U</v>
      </c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4"/>
      <c r="BA9" s="29"/>
      <c r="BB9" s="8"/>
      <c r="BC9" s="77">
        <v>8</v>
      </c>
      <c r="BD9" s="78"/>
      <c r="BE9" s="78"/>
      <c r="BF9" s="78"/>
      <c r="BG9" s="78"/>
      <c r="BH9" s="78"/>
      <c r="BI9" s="78"/>
      <c r="BJ9" s="78"/>
      <c r="BK9" s="78"/>
      <c r="BL9" s="78"/>
      <c r="BM9" s="78"/>
    </row>
    <row r="10" spans="1:65" ht="8.1" customHeight="1" x14ac:dyDescent="0.2">
      <c r="A10" s="6"/>
      <c r="B10" s="3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4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35"/>
      <c r="BB10" s="8"/>
      <c r="BC10" s="77">
        <v>9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</row>
    <row r="11" spans="1:65" ht="15.95" customHeight="1" x14ac:dyDescent="0.2">
      <c r="A11" s="6"/>
      <c r="B11" s="28"/>
      <c r="C11" s="50" t="s">
        <v>7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29"/>
      <c r="BB11" s="8"/>
      <c r="BC11" s="77">
        <v>10</v>
      </c>
      <c r="BD11" s="78"/>
      <c r="BE11" s="78"/>
      <c r="BF11" s="78"/>
      <c r="BG11" s="78"/>
      <c r="BH11" s="78"/>
      <c r="BI11" s="78"/>
      <c r="BJ11" s="78"/>
      <c r="BK11" s="78"/>
      <c r="BL11" s="78"/>
      <c r="BM11" s="78"/>
    </row>
    <row r="12" spans="1:65" ht="15.95" customHeight="1" x14ac:dyDescent="0.2">
      <c r="A12" s="6"/>
      <c r="B12" s="28"/>
      <c r="C12" s="50" t="s">
        <v>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9</v>
      </c>
      <c r="R12" s="50"/>
      <c r="S12" s="50"/>
      <c r="T12" s="50"/>
      <c r="U12" s="50"/>
      <c r="V12" s="50"/>
      <c r="W12" s="50"/>
      <c r="X12" s="50"/>
      <c r="Y12" s="50"/>
      <c r="Z12" s="50"/>
      <c r="AA12" s="50" t="s">
        <v>10</v>
      </c>
      <c r="AB12" s="50"/>
      <c r="AC12" s="50"/>
      <c r="AD12" s="50"/>
      <c r="AE12" s="50"/>
      <c r="AF12" s="50"/>
      <c r="AG12" s="50"/>
      <c r="AH12" s="50"/>
      <c r="AI12" s="50" t="s">
        <v>11</v>
      </c>
      <c r="AJ12" s="50"/>
      <c r="AK12" s="50"/>
      <c r="AL12" s="50"/>
      <c r="AM12" s="50"/>
      <c r="AN12" s="50"/>
      <c r="AO12" s="50"/>
      <c r="AP12" s="50"/>
      <c r="AQ12" s="50"/>
      <c r="AR12" s="50" t="s">
        <v>12</v>
      </c>
      <c r="AS12" s="50"/>
      <c r="AT12" s="50"/>
      <c r="AU12" s="50"/>
      <c r="AV12" s="50"/>
      <c r="AW12" s="50"/>
      <c r="AX12" s="50"/>
      <c r="AY12" s="50"/>
      <c r="AZ12" s="50"/>
      <c r="BA12" s="29"/>
      <c r="BB12" s="8"/>
      <c r="BD12" s="78"/>
      <c r="BE12" s="78"/>
      <c r="BF12" s="78"/>
      <c r="BG12" s="78"/>
      <c r="BH12" s="78"/>
      <c r="BI12" s="78"/>
      <c r="BJ12" s="78"/>
      <c r="BK12" s="78"/>
      <c r="BL12" s="78"/>
      <c r="BM12" s="78"/>
    </row>
    <row r="13" spans="1:65" ht="15.95" customHeight="1" x14ac:dyDescent="0.2">
      <c r="A13" s="6"/>
      <c r="B13" s="28"/>
      <c r="C13" s="79" t="str">
        <f>VLOOKUP(AP4,BC1:BM11,5,2)</f>
        <v>KINIC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  <c r="Q13" s="85" t="str">
        <f>VLOOKUP(AP4,BC1:BM11,6,2)</f>
        <v>PEHALTUN</v>
      </c>
      <c r="R13" s="85"/>
      <c r="S13" s="85"/>
      <c r="T13" s="85"/>
      <c r="U13" s="85"/>
      <c r="V13" s="85"/>
      <c r="W13" s="85"/>
      <c r="X13" s="85"/>
      <c r="Y13" s="85"/>
      <c r="Z13" s="85"/>
      <c r="AA13" s="85">
        <f>VLOOKUP(AP4,BC1:BM11,7,2)</f>
        <v>77533</v>
      </c>
      <c r="AB13" s="85"/>
      <c r="AC13" s="85"/>
      <c r="AD13" s="85"/>
      <c r="AE13" s="85"/>
      <c r="AF13" s="85"/>
      <c r="AG13" s="85"/>
      <c r="AH13" s="85"/>
      <c r="AI13" s="85" t="str">
        <f>VLOOKUP(AP4,BC1:BM11,8,2)</f>
        <v>CANCUN</v>
      </c>
      <c r="AJ13" s="85"/>
      <c r="AK13" s="85"/>
      <c r="AL13" s="85"/>
      <c r="AM13" s="85"/>
      <c r="AN13" s="85"/>
      <c r="AO13" s="85"/>
      <c r="AP13" s="85"/>
      <c r="AQ13" s="85"/>
      <c r="AR13" s="85" t="str">
        <f>VLOOKUP(AP4,BC1:BM11,9,2)</f>
        <v>BENITO JUAREZ</v>
      </c>
      <c r="AS13" s="85"/>
      <c r="AT13" s="85"/>
      <c r="AU13" s="85"/>
      <c r="AV13" s="85"/>
      <c r="AW13" s="85"/>
      <c r="AX13" s="85"/>
      <c r="AY13" s="85"/>
      <c r="AZ13" s="85"/>
      <c r="BA13" s="29"/>
      <c r="BB13" s="8"/>
    </row>
    <row r="14" spans="1:65" ht="8.1" customHeight="1" x14ac:dyDescent="0.2">
      <c r="A14" s="6"/>
      <c r="B14" s="3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6"/>
      <c r="V14" s="16"/>
      <c r="W14" s="16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35"/>
      <c r="BB14" s="8"/>
    </row>
    <row r="15" spans="1:65" ht="15.95" customHeight="1" x14ac:dyDescent="0.2">
      <c r="A15" s="6"/>
      <c r="B15" s="28"/>
      <c r="C15" s="50" t="s">
        <v>13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0"/>
      <c r="U15" s="5"/>
      <c r="V15" s="5"/>
      <c r="W15" s="5"/>
      <c r="X15" s="7"/>
      <c r="Y15" s="50" t="s">
        <v>14</v>
      </c>
      <c r="Z15" s="50"/>
      <c r="AA15" s="50"/>
      <c r="AB15" s="50"/>
      <c r="AC15" s="50"/>
      <c r="AD15" s="50"/>
      <c r="AE15" s="50"/>
      <c r="AF15" s="50"/>
      <c r="AG15" s="50"/>
      <c r="AH15" s="10"/>
      <c r="AI15" s="5"/>
      <c r="AJ15" s="5"/>
      <c r="AK15" s="5"/>
      <c r="AL15" s="5"/>
      <c r="AM15" s="7"/>
      <c r="AN15" s="50" t="s">
        <v>15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29"/>
      <c r="BB15" s="8"/>
    </row>
    <row r="16" spans="1:65" ht="15.95" customHeight="1" x14ac:dyDescent="0.2">
      <c r="A16" s="6"/>
      <c r="B16" s="28"/>
      <c r="C16" s="85" t="str">
        <f>VLOOKUP(AP4,BC1:BM11,10,2)</f>
        <v>INCOMPLETA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0"/>
      <c r="U16" s="5"/>
      <c r="V16" s="5"/>
      <c r="W16" s="5"/>
      <c r="X16" s="7"/>
      <c r="Y16" s="85" t="str">
        <f>VLOOKUP(AP4,BC1:BM11,11,2)</f>
        <v>MATUTINO</v>
      </c>
      <c r="Z16" s="85"/>
      <c r="AA16" s="85"/>
      <c r="AB16" s="85"/>
      <c r="AC16" s="85"/>
      <c r="AD16" s="85"/>
      <c r="AE16" s="85"/>
      <c r="AF16" s="85"/>
      <c r="AG16" s="85"/>
      <c r="AH16" s="10"/>
      <c r="AI16" s="5"/>
      <c r="AJ16" s="5"/>
      <c r="AK16" s="5"/>
      <c r="AL16" s="5"/>
      <c r="AM16" s="7"/>
      <c r="AN16" s="87" t="s">
        <v>25</v>
      </c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29"/>
      <c r="BB16" s="8"/>
    </row>
    <row r="17" spans="1:54" ht="8.1" customHeight="1" x14ac:dyDescent="0.2">
      <c r="A17" s="6"/>
      <c r="B17" s="3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"/>
      <c r="U17" s="5"/>
      <c r="V17" s="5"/>
      <c r="W17" s="5"/>
      <c r="X17" s="5"/>
      <c r="Y17" s="16"/>
      <c r="Z17" s="16"/>
      <c r="AA17" s="16"/>
      <c r="AB17" s="16"/>
      <c r="AC17" s="16"/>
      <c r="AD17" s="16"/>
      <c r="AE17" s="16"/>
      <c r="AF17" s="16"/>
      <c r="AG17" s="16"/>
      <c r="AH17" s="5"/>
      <c r="AI17" s="5"/>
      <c r="AJ17" s="5"/>
      <c r="AK17" s="5"/>
      <c r="AL17" s="5"/>
      <c r="AM17" s="5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35"/>
      <c r="BB17" s="8"/>
    </row>
    <row r="18" spans="1:54" ht="9.75" customHeight="1" x14ac:dyDescent="0.2">
      <c r="A18" s="6"/>
      <c r="B18" s="3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37"/>
      <c r="BB18" s="8"/>
    </row>
    <row r="19" spans="1:54" ht="8.1" customHeight="1" x14ac:dyDescent="0.2">
      <c r="A19" s="6"/>
      <c r="B19" s="3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7"/>
      <c r="BB19" s="8"/>
    </row>
    <row r="20" spans="1:54" ht="15.95" customHeight="1" x14ac:dyDescent="0.2">
      <c r="A20" s="6"/>
      <c r="B20" s="30"/>
      <c r="C20" s="50" t="s">
        <v>16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9"/>
      <c r="V20" s="50" t="s">
        <v>17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9"/>
      <c r="AL20" s="50" t="s">
        <v>18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31"/>
      <c r="BB20" s="8"/>
    </row>
    <row r="21" spans="1:54" ht="15.95" customHeight="1" x14ac:dyDescent="0.2">
      <c r="A21" s="6"/>
      <c r="B21" s="30"/>
      <c r="C21" s="75">
        <v>7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9"/>
      <c r="V21" s="61">
        <v>92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9"/>
      <c r="AL21" s="61">
        <f>C21*V21</f>
        <v>644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31"/>
      <c r="BB21" s="8"/>
    </row>
    <row r="22" spans="1:54" ht="8.1" customHeight="1" x14ac:dyDescent="0.2">
      <c r="A22" s="6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4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4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37"/>
      <c r="BB22" s="8"/>
    </row>
    <row r="23" spans="1:54" ht="9" customHeight="1" x14ac:dyDescent="0.2">
      <c r="A23" s="6"/>
      <c r="B23" s="3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8" t="s">
        <v>19</v>
      </c>
      <c r="Y23" s="69"/>
      <c r="Z23" s="69"/>
      <c r="AA23" s="69"/>
      <c r="AB23" s="69"/>
      <c r="AC23" s="69"/>
      <c r="AD23" s="69"/>
      <c r="AE23" s="70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37"/>
      <c r="BB23" s="8"/>
    </row>
    <row r="24" spans="1:54" ht="8.1" customHeight="1" x14ac:dyDescent="0.2">
      <c r="A24" s="6"/>
      <c r="B24" s="3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7"/>
      <c r="BB24" s="8"/>
    </row>
    <row r="25" spans="1:54" ht="15.95" customHeight="1" x14ac:dyDescent="0.2">
      <c r="A25" s="6"/>
      <c r="B25" s="30"/>
      <c r="C25" s="51" t="s">
        <v>27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/>
      <c r="AA25" s="8"/>
      <c r="AB25" s="6"/>
      <c r="AC25" s="51" t="s">
        <v>26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3"/>
      <c r="BA25" s="31"/>
      <c r="BB25" s="8"/>
    </row>
    <row r="26" spans="1:54" ht="12.95" customHeight="1" x14ac:dyDescent="0.2">
      <c r="A26" s="6"/>
      <c r="B26" s="30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8"/>
      <c r="AB26" s="6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31"/>
      <c r="BB26" s="8"/>
    </row>
    <row r="27" spans="1:54" ht="16.5" customHeight="1" x14ac:dyDescent="0.2">
      <c r="A27" s="6"/>
      <c r="B27" s="30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8"/>
      <c r="AB27" s="6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4"/>
      <c r="BA27" s="31"/>
      <c r="BB27" s="8"/>
    </row>
    <row r="28" spans="1:54" ht="16.5" customHeight="1" x14ac:dyDescent="0.2">
      <c r="A28" s="6"/>
      <c r="B28" s="30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8"/>
      <c r="AB28" s="6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4"/>
      <c r="BA28" s="31"/>
      <c r="BB28" s="8"/>
    </row>
    <row r="29" spans="1:54" ht="16.5" customHeight="1" x14ac:dyDescent="0.2">
      <c r="A29" s="6"/>
      <c r="B29" s="30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8"/>
      <c r="AB29" s="6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4"/>
      <c r="BA29" s="31"/>
      <c r="BB29" s="8"/>
    </row>
    <row r="30" spans="1:54" ht="16.5" customHeight="1" x14ac:dyDescent="0.2">
      <c r="A30" s="6"/>
      <c r="B30" s="30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8"/>
      <c r="AB30" s="6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4"/>
      <c r="BA30" s="31"/>
      <c r="BB30" s="8"/>
    </row>
    <row r="31" spans="1:54" ht="16.5" customHeight="1" x14ac:dyDescent="0.2">
      <c r="A31" s="6"/>
      <c r="B31" s="30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4"/>
      <c r="AA31" s="8"/>
      <c r="AB31" s="6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4"/>
      <c r="BA31" s="31"/>
      <c r="BB31" s="8"/>
    </row>
    <row r="32" spans="1:54" ht="12.95" customHeight="1" x14ac:dyDescent="0.2">
      <c r="A32" s="6"/>
      <c r="B32" s="30"/>
      <c r="C32" s="62" t="s">
        <v>20</v>
      </c>
      <c r="D32" s="63"/>
      <c r="E32" s="63"/>
      <c r="F32" s="64"/>
      <c r="G32" s="65" t="s">
        <v>28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24"/>
      <c r="AA32" s="8"/>
      <c r="AB32" s="6"/>
      <c r="AC32" s="47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4"/>
      <c r="BA32" s="31"/>
      <c r="BB32" s="8"/>
    </row>
    <row r="33" spans="1:54" ht="6" customHeight="1" x14ac:dyDescent="0.2">
      <c r="A33" s="6"/>
      <c r="B33" s="30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7"/>
      <c r="AA33" s="8"/>
      <c r="AB33" s="6"/>
      <c r="AC33" s="26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7"/>
      <c r="BA33" s="31"/>
      <c r="BB33" s="8"/>
    </row>
    <row r="34" spans="1:54" ht="8.1" customHeight="1" thickBot="1" x14ac:dyDescent="0.25">
      <c r="A34" s="6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41"/>
      <c r="BB34" s="8"/>
    </row>
    <row r="35" spans="1:54" ht="6.75" customHeight="1" thickTop="1" x14ac:dyDescent="0.2">
      <c r="A35" s="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4"/>
    </row>
    <row r="36" spans="1:5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</sheetData>
  <sheetProtection password="CE88" sheet="1" objects="1" scenarios="1" selectLockedCells="1"/>
  <mergeCells count="47">
    <mergeCell ref="C20:T20"/>
    <mergeCell ref="C15:S15"/>
    <mergeCell ref="C16:S16"/>
    <mergeCell ref="J4:AC4"/>
    <mergeCell ref="AN16:AZ16"/>
    <mergeCell ref="Y15:AG15"/>
    <mergeCell ref="Y16:AG16"/>
    <mergeCell ref="V20:AJ20"/>
    <mergeCell ref="AL20:AZ20"/>
    <mergeCell ref="AI13:AQ13"/>
    <mergeCell ref="AR13:AZ13"/>
    <mergeCell ref="AA13:AH13"/>
    <mergeCell ref="C9:X9"/>
    <mergeCell ref="AA8:AL8"/>
    <mergeCell ref="AA9:AL9"/>
    <mergeCell ref="C13:P13"/>
    <mergeCell ref="C21:T21"/>
    <mergeCell ref="V21:AJ21"/>
    <mergeCell ref="AL21:AZ21"/>
    <mergeCell ref="C32:F32"/>
    <mergeCell ref="C25:Z25"/>
    <mergeCell ref="G32:Y32"/>
    <mergeCell ref="AC25:AZ25"/>
    <mergeCell ref="X23:AE23"/>
    <mergeCell ref="AN15:AZ15"/>
    <mergeCell ref="AR1:AZ1"/>
    <mergeCell ref="AR2:AT2"/>
    <mergeCell ref="AU2:AW2"/>
    <mergeCell ref="AL5:AO5"/>
    <mergeCell ref="AH4:AO4"/>
    <mergeCell ref="AX2:AZ2"/>
    <mergeCell ref="AQ4:AZ4"/>
    <mergeCell ref="AQ5:AZ5"/>
    <mergeCell ref="C11:AZ11"/>
    <mergeCell ref="Q13:Z13"/>
    <mergeCell ref="V6:AF6"/>
    <mergeCell ref="AA12:AH12"/>
    <mergeCell ref="J2:AC3"/>
    <mergeCell ref="J1:AC1"/>
    <mergeCell ref="C12:P12"/>
    <mergeCell ref="AH5:AK5"/>
    <mergeCell ref="Q12:Z12"/>
    <mergeCell ref="AO8:AZ8"/>
    <mergeCell ref="AO9:AZ9"/>
    <mergeCell ref="AR12:AZ12"/>
    <mergeCell ref="C8:X8"/>
    <mergeCell ref="AI12:AQ12"/>
  </mergeCells>
  <phoneticPr fontId="0" type="noConversion"/>
  <conditionalFormatting sqref="AL21:AZ21">
    <cfRule type="cellIs" dxfId="0" priority="1" stopIfTrue="1" operator="equal">
      <formula>0</formula>
    </cfRule>
  </conditionalFormatting>
  <pageMargins left="0.59055118110236227" right="0.19685039370078741" top="0.39370078740157483" bottom="0.19685039370078741" header="0" footer="0"/>
  <pageSetup paperSize="9" scale="124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INSPEC. Y VIGI.</vt:lpstr>
      <vt:lpstr>'INSPEC. Y VIGI.'!Área_de_impresión</vt:lpstr>
    </vt:vector>
  </TitlesOfParts>
  <Company>Escuela Primaria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GARCIA GONGORA</dc:creator>
  <cp:lastModifiedBy>HP PRO</cp:lastModifiedBy>
  <cp:lastPrinted>2014-12-05T01:24:22Z</cp:lastPrinted>
  <dcterms:created xsi:type="dcterms:W3CDTF">2005-05-31T06:17:23Z</dcterms:created>
  <dcterms:modified xsi:type="dcterms:W3CDTF">2014-12-05T01:36:11Z</dcterms:modified>
</cp:coreProperties>
</file>